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'Foaie1'!$A$1:$F$44</definedName>
    <definedName name="_xlnm.Print_Titles" localSheetId="0">'Foaie1'!$10:$10</definedName>
  </definedNames>
  <calcPr fullCalcOnLoad="1"/>
</workbook>
</file>

<file path=xl/sharedStrings.xml><?xml version="1.0" encoding="utf-8"?>
<sst xmlns="http://schemas.openxmlformats.org/spreadsheetml/2006/main" count="44" uniqueCount="39">
  <si>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</si>
  <si>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</si>
  <si>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</si>
  <si>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</si>
  <si>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</si>
  <si>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</si>
  <si>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</si>
  <si>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</si>
  <si>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</si>
  <si>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</si>
  <si>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</si>
  <si>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</si>
  <si>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</si>
  <si>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</si>
  <si>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</si>
  <si>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</si>
  <si>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</si>
  <si>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</si>
  <si>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</si>
  <si>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</si>
  <si>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</si>
  <si>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</si>
  <si>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</si>
  <si>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</si>
  <si>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</si>
  <si>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</si>
  <si>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</si>
  <si>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</si>
  <si>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SOCIETATE DE TRATAMENT BALNEAR SI RECUPERARE A CAPACITATII DE MUNCA ''TBRCM SA BUCURESTI SUCURSALA BUZIAS</t>
  </si>
  <si>
    <t xml:space="preserve">SC FIZIOTERA CONCEPT SRL </t>
  </si>
  <si>
    <t>SC CENTRUL MEDICAL BUZATU SRL</t>
  </si>
  <si>
    <t>SC SI-DI GRUP SRL</t>
  </si>
  <si>
    <t>FURNIZORI DE SERVICII MEDICALE DE MEDICINA FIZICA SI DE REABILITARE IN AMBULATORIU</t>
  </si>
  <si>
    <t>SI FURNIZORII DE SERVICII MEDICALE DE ACUPUNCTURA, DIN UNITATI SANITARE AMBULATORII</t>
  </si>
  <si>
    <t>SITUATIA VALORILOR DE CONTRACT AFERENTA LUNII IANUARIE 2024</t>
  </si>
  <si>
    <t xml:space="preserve"> VALOARE CONTRACT IANUARIE 2024</t>
  </si>
  <si>
    <t>TOTAL VALOARE CONTRACT TRIM I 2024</t>
  </si>
  <si>
    <t>TOTAL VALOARE CONTRACT 2024</t>
  </si>
  <si>
    <t>PENTRU FURNIZORII DE SERVICII MEDICALE DE MEDICINA FIZICA SI DE REABILITARE IN AMBULATORIU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</si>
</sst>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5.00390625" style="17" customWidth="1"/>
    <col min="2" max="2" width="83.00390625" style="2" customWidth="1"/>
    <col min="3" max="3" width="22.00390625" style="2" customWidth="1"/>
    <col min="4" max="4" width="20.00390625" style="2" customWidth="1"/>
    <col min="5" max="5" width="22.8515625" style="2" customWidth="1"/>
    <col min="6" max="16384" width="9.140625" style="2" customWidth="1"/>
  </cols>
  <sheetData>
    <row r="2" ht="12.75">
      <c r="B2" s="25" t="s">
        <v>34</v>
      </c>
    </row>
    <row r="3" ht="12.75">
      <c r="B3" s="25" t="s">
        <v>38</v>
      </c>
    </row>
    <row r="4" ht="12.75">
      <c r="B4" s="25" t="s">
        <v>33</v>
      </c>
    </row>
    <row r="5" ht="12.75">
      <c r="C5" s="25"/>
    </row>
    <row r="6" ht="12.75">
      <c r="C6" s="25"/>
    </row>
    <row r="7" ht="12.75">
      <c r="C7" s="25"/>
    </row>
    <row r="8" ht="12.75">
      <c r="C8" s="9"/>
    </row>
    <row r="9" spans="1:2" ht="12.75">
      <c r="A9" s="1" t="s">
        <v>32</v>
      </c>
      <c r="B9" s="13"/>
    </row>
    <row r="10" spans="1:5" ht="46.5" customHeight="1">
      <c r="A10" s="19" t="s">
        <v>20</v>
      </c>
      <c r="B10" s="11" t="s">
        <v>21</v>
      </c>
      <c r="C10" s="8" t="s">
        <v>35</v>
      </c>
      <c r="D10" s="8" t="s">
        <v>36</v>
      </c>
      <c r="E10" s="26" t="s">
        <v>37</v>
      </c>
    </row>
    <row r="11" spans="1:5" s="1" customFormat="1" ht="24.75" customHeight="1">
      <c r="A11" s="19">
        <v>1</v>
      </c>
      <c r="B11" s="11" t="s">
        <v>12</v>
      </c>
      <c r="C11" s="10">
        <f>39508.26-8.26</f>
        <v>39500</v>
      </c>
      <c r="D11" s="10">
        <f>C11</f>
        <v>39500</v>
      </c>
      <c r="E11" s="10">
        <f>D11</f>
        <v>39500</v>
      </c>
    </row>
    <row r="12" spans="1:5" s="1" customFormat="1" ht="24.75" customHeight="1">
      <c r="A12" s="19">
        <v>2</v>
      </c>
      <c r="B12" s="24" t="s">
        <v>8</v>
      </c>
      <c r="C12" s="10">
        <f>21164.43-4.43</f>
        <v>21160</v>
      </c>
      <c r="D12" s="10">
        <f aca="true" t="shared" si="0" ref="D12:E35">C12</f>
        <v>21160</v>
      </c>
      <c r="E12" s="10">
        <f t="shared" si="0"/>
        <v>21160</v>
      </c>
    </row>
    <row r="13" spans="1:5" s="1" customFormat="1" ht="24.75" customHeight="1">
      <c r="A13" s="19">
        <v>3</v>
      </c>
      <c r="B13" s="24" t="s">
        <v>7</v>
      </c>
      <c r="C13" s="10">
        <f>28516.14-6.14</f>
        <v>28510</v>
      </c>
      <c r="D13" s="10">
        <f t="shared" si="0"/>
        <v>28510</v>
      </c>
      <c r="E13" s="10">
        <f t="shared" si="0"/>
        <v>28510</v>
      </c>
    </row>
    <row r="14" spans="1:5" s="1" customFormat="1" ht="24.75" customHeight="1">
      <c r="A14" s="19">
        <v>4</v>
      </c>
      <c r="B14" s="11" t="s">
        <v>27</v>
      </c>
      <c r="C14" s="10">
        <f>11809.79-9.79</f>
        <v>11800</v>
      </c>
      <c r="D14" s="10">
        <f t="shared" si="0"/>
        <v>11800</v>
      </c>
      <c r="E14" s="10">
        <f t="shared" si="0"/>
        <v>11800</v>
      </c>
    </row>
    <row r="15" spans="1:5" s="1" customFormat="1" ht="24.75" customHeight="1">
      <c r="A15" s="19">
        <v>5</v>
      </c>
      <c r="B15" s="11" t="s">
        <v>6</v>
      </c>
      <c r="C15" s="10">
        <f>22415.13-5.13</f>
        <v>22410</v>
      </c>
      <c r="D15" s="10">
        <f t="shared" si="0"/>
        <v>22410</v>
      </c>
      <c r="E15" s="10">
        <f t="shared" si="0"/>
        <v>22410</v>
      </c>
    </row>
    <row r="16" spans="1:5" s="1" customFormat="1" ht="24.75" customHeight="1">
      <c r="A16" s="19">
        <v>6</v>
      </c>
      <c r="B16" s="11" t="s">
        <v>0</v>
      </c>
      <c r="C16" s="10">
        <f>16339.26-9.26</f>
        <v>16330</v>
      </c>
      <c r="D16" s="10">
        <f t="shared" si="0"/>
        <v>16330</v>
      </c>
      <c r="E16" s="10">
        <f t="shared" si="0"/>
        <v>16330</v>
      </c>
    </row>
    <row r="17" spans="1:5" s="1" customFormat="1" ht="24.75" customHeight="1">
      <c r="A17" s="19">
        <v>7</v>
      </c>
      <c r="B17" s="11" t="s">
        <v>11</v>
      </c>
      <c r="C17" s="10">
        <f>10546.47-6.47</f>
        <v>10540</v>
      </c>
      <c r="D17" s="10">
        <f t="shared" si="0"/>
        <v>10540</v>
      </c>
      <c r="E17" s="10">
        <f t="shared" si="0"/>
        <v>10540</v>
      </c>
    </row>
    <row r="18" spans="1:5" s="1" customFormat="1" ht="24.75" customHeight="1">
      <c r="A18" s="19">
        <v>8</v>
      </c>
      <c r="B18" s="11" t="s">
        <v>25</v>
      </c>
      <c r="C18" s="10">
        <f>14123.04-3.04</f>
        <v>14120</v>
      </c>
      <c r="D18" s="10">
        <f t="shared" si="0"/>
        <v>14120</v>
      </c>
      <c r="E18" s="10">
        <f t="shared" si="0"/>
        <v>14120</v>
      </c>
    </row>
    <row r="19" spans="1:5" s="1" customFormat="1" ht="24.75" customHeight="1">
      <c r="A19" s="19">
        <v>9</v>
      </c>
      <c r="B19" s="11" t="s">
        <v>17</v>
      </c>
      <c r="C19" s="10">
        <f>14176.71-6.71</f>
        <v>14170</v>
      </c>
      <c r="D19" s="10">
        <f t="shared" si="0"/>
        <v>14170</v>
      </c>
      <c r="E19" s="10">
        <f t="shared" si="0"/>
        <v>14170</v>
      </c>
    </row>
    <row r="20" spans="1:5" s="1" customFormat="1" ht="24.75" customHeight="1">
      <c r="A20" s="19">
        <v>10</v>
      </c>
      <c r="B20" s="8" t="s">
        <v>16</v>
      </c>
      <c r="C20" s="10">
        <f>25537.17-7.17</f>
        <v>25530</v>
      </c>
      <c r="D20" s="10">
        <f t="shared" si="0"/>
        <v>25530</v>
      </c>
      <c r="E20" s="10">
        <f t="shared" si="0"/>
        <v>25530</v>
      </c>
    </row>
    <row r="21" spans="1:5" s="1" customFormat="1" ht="24.75" customHeight="1">
      <c r="A21" s="19">
        <v>11</v>
      </c>
      <c r="B21" s="11" t="s">
        <v>15</v>
      </c>
      <c r="C21" s="10">
        <f>9776.04-6.04</f>
        <v>9770</v>
      </c>
      <c r="D21" s="10">
        <f t="shared" si="0"/>
        <v>9770</v>
      </c>
      <c r="E21" s="10">
        <f t="shared" si="0"/>
        <v>9770</v>
      </c>
    </row>
    <row r="22" spans="1:5" s="1" customFormat="1" ht="24.75" customHeight="1">
      <c r="A22" s="19">
        <v>12</v>
      </c>
      <c r="B22" s="11" t="s">
        <v>26</v>
      </c>
      <c r="C22" s="10">
        <f>61922.08-2.08</f>
        <v>61920</v>
      </c>
      <c r="D22" s="10">
        <f t="shared" si="0"/>
        <v>61920</v>
      </c>
      <c r="E22" s="10">
        <f t="shared" si="0"/>
        <v>61920</v>
      </c>
    </row>
    <row r="23" spans="1:5" s="1" customFormat="1" ht="24.75" customHeight="1">
      <c r="A23" s="19">
        <v>13</v>
      </c>
      <c r="B23" s="11" t="s">
        <v>22</v>
      </c>
      <c r="C23" s="10">
        <f>22124.62-4.62</f>
        <v>22120</v>
      </c>
      <c r="D23" s="10">
        <f t="shared" si="0"/>
        <v>22120</v>
      </c>
      <c r="E23" s="10">
        <f t="shared" si="0"/>
        <v>22120</v>
      </c>
    </row>
    <row r="24" spans="1:5" s="1" customFormat="1" ht="24.75" customHeight="1">
      <c r="A24" s="19">
        <v>14</v>
      </c>
      <c r="B24" s="11" t="s">
        <v>18</v>
      </c>
      <c r="C24" s="10">
        <f>25645.62-5.62</f>
        <v>25640</v>
      </c>
      <c r="D24" s="10">
        <f t="shared" si="0"/>
        <v>25640</v>
      </c>
      <c r="E24" s="10">
        <f t="shared" si="0"/>
        <v>25640</v>
      </c>
    </row>
    <row r="25" spans="1:5" s="1" customFormat="1" ht="24.75" customHeight="1">
      <c r="A25" s="19">
        <v>15</v>
      </c>
      <c r="B25" s="11" t="s">
        <v>13</v>
      </c>
      <c r="C25" s="10">
        <f>12342.35-2.35</f>
        <v>12340</v>
      </c>
      <c r="D25" s="10">
        <f t="shared" si="0"/>
        <v>12340</v>
      </c>
      <c r="E25" s="10">
        <f t="shared" si="0"/>
        <v>12340</v>
      </c>
    </row>
    <row r="26" spans="1:5" s="1" customFormat="1" ht="24.75" customHeight="1">
      <c r="A26" s="19">
        <v>16</v>
      </c>
      <c r="B26" s="11" t="s">
        <v>14</v>
      </c>
      <c r="C26" s="10">
        <f>54462.2-2.2</f>
        <v>54460</v>
      </c>
      <c r="D26" s="10">
        <f t="shared" si="0"/>
        <v>54460</v>
      </c>
      <c r="E26" s="10">
        <f t="shared" si="0"/>
        <v>54460</v>
      </c>
    </row>
    <row r="27" spans="1:5" s="1" customFormat="1" ht="24.75" customHeight="1">
      <c r="A27" s="19">
        <v>17</v>
      </c>
      <c r="B27" s="11" t="s">
        <v>23</v>
      </c>
      <c r="C27" s="10">
        <f>30035.62-5.62</f>
        <v>30030</v>
      </c>
      <c r="D27" s="10">
        <f t="shared" si="0"/>
        <v>30030</v>
      </c>
      <c r="E27" s="10">
        <f t="shared" si="0"/>
        <v>30030</v>
      </c>
    </row>
    <row r="28" spans="1:5" s="1" customFormat="1" ht="24.75" customHeight="1">
      <c r="A28" s="19">
        <v>18</v>
      </c>
      <c r="B28" s="11" t="s">
        <v>9</v>
      </c>
      <c r="C28" s="10">
        <f>14501.49-1.49</f>
        <v>14500</v>
      </c>
      <c r="D28" s="10">
        <f t="shared" si="0"/>
        <v>14500</v>
      </c>
      <c r="E28" s="10">
        <f t="shared" si="0"/>
        <v>14500</v>
      </c>
    </row>
    <row r="29" spans="1:5" s="1" customFormat="1" ht="24.75" customHeight="1">
      <c r="A29" s="19">
        <v>19</v>
      </c>
      <c r="B29" s="24" t="s">
        <v>19</v>
      </c>
      <c r="C29" s="10">
        <f>22960.04-0.04</f>
        <v>22960</v>
      </c>
      <c r="D29" s="10">
        <f t="shared" si="0"/>
        <v>22960</v>
      </c>
      <c r="E29" s="10">
        <f t="shared" si="0"/>
        <v>22960</v>
      </c>
    </row>
    <row r="30" spans="1:5" s="1" customFormat="1" ht="24.75" customHeight="1">
      <c r="A30" s="19">
        <v>20</v>
      </c>
      <c r="B30" s="11" t="s">
        <v>24</v>
      </c>
      <c r="C30" s="10">
        <f>46125.08-5.08</f>
        <v>46120</v>
      </c>
      <c r="D30" s="10">
        <f t="shared" si="0"/>
        <v>46120</v>
      </c>
      <c r="E30" s="10">
        <f t="shared" si="0"/>
        <v>46120</v>
      </c>
    </row>
    <row r="31" spans="1:5" s="1" customFormat="1" ht="24.75" customHeight="1">
      <c r="A31" s="19">
        <v>21</v>
      </c>
      <c r="B31" s="11" t="s">
        <v>5</v>
      </c>
      <c r="C31" s="10">
        <f>22481.02-1.02</f>
        <v>22480</v>
      </c>
      <c r="D31" s="10">
        <f t="shared" si="0"/>
        <v>22480</v>
      </c>
      <c r="E31" s="10">
        <f t="shared" si="0"/>
        <v>22480</v>
      </c>
    </row>
    <row r="32" spans="1:5" s="12" customFormat="1" ht="36" customHeight="1">
      <c r="A32" s="19">
        <v>22</v>
      </c>
      <c r="B32" s="14" t="s">
        <v>28</v>
      </c>
      <c r="C32" s="10">
        <f>51479.82-9.82</f>
        <v>51470</v>
      </c>
      <c r="D32" s="10">
        <f t="shared" si="0"/>
        <v>51470</v>
      </c>
      <c r="E32" s="10">
        <f t="shared" si="0"/>
        <v>51470</v>
      </c>
    </row>
    <row r="33" spans="1:5" s="12" customFormat="1" ht="24.75" customHeight="1">
      <c r="A33" s="19">
        <v>23</v>
      </c>
      <c r="B33" s="11" t="s">
        <v>29</v>
      </c>
      <c r="C33" s="10">
        <f>30756.05-6.05</f>
        <v>30750</v>
      </c>
      <c r="D33" s="10">
        <f t="shared" si="0"/>
        <v>30750</v>
      </c>
      <c r="E33" s="10">
        <f t="shared" si="0"/>
        <v>30750</v>
      </c>
    </row>
    <row r="34" spans="1:5" s="12" customFormat="1" ht="24.75" customHeight="1">
      <c r="A34" s="19">
        <v>24</v>
      </c>
      <c r="B34" s="11" t="s">
        <v>30</v>
      </c>
      <c r="C34" s="10">
        <f>22086.7-6.7</f>
        <v>22080</v>
      </c>
      <c r="D34" s="10">
        <f t="shared" si="0"/>
        <v>22080</v>
      </c>
      <c r="E34" s="10">
        <f t="shared" si="0"/>
        <v>22080</v>
      </c>
    </row>
    <row r="35" spans="1:5" s="12" customFormat="1" ht="24.75" customHeight="1">
      <c r="A35" s="19">
        <v>25</v>
      </c>
      <c r="B35" s="11" t="s">
        <v>31</v>
      </c>
      <c r="C35" s="10">
        <f>10601.5-1.5</f>
        <v>10600</v>
      </c>
      <c r="D35" s="10">
        <f t="shared" si="0"/>
        <v>10600</v>
      </c>
      <c r="E35" s="10">
        <f t="shared" si="0"/>
        <v>10600</v>
      </c>
    </row>
    <row r="36" spans="1:5" s="1" customFormat="1" ht="24.75" customHeight="1">
      <c r="A36" s="29" t="s">
        <v>3</v>
      </c>
      <c r="B36" s="29"/>
      <c r="C36" s="10">
        <f>SUM(C11:C35)</f>
        <v>641310</v>
      </c>
      <c r="D36" s="10">
        <f>SUM(D11:D35)</f>
        <v>641310</v>
      </c>
      <c r="E36" s="10">
        <f>SUM(E11:E35)</f>
        <v>641310</v>
      </c>
    </row>
    <row r="37" spans="1:4" s="1" customFormat="1" ht="18" customHeight="1">
      <c r="A37" s="20" t="s">
        <v>4</v>
      </c>
      <c r="B37" s="3"/>
      <c r="D37" s="15"/>
    </row>
    <row r="38" spans="1:5" ht="39.75" customHeight="1">
      <c r="A38" s="19" t="s">
        <v>20</v>
      </c>
      <c r="B38" s="11" t="s">
        <v>21</v>
      </c>
      <c r="C38" s="8" t="s">
        <v>35</v>
      </c>
      <c r="D38" s="8" t="s">
        <v>36</v>
      </c>
      <c r="E38" s="26" t="s">
        <v>37</v>
      </c>
    </row>
    <row r="39" spans="1:5" s="1" customFormat="1" ht="35.25" customHeight="1">
      <c r="A39" s="21">
        <v>1</v>
      </c>
      <c r="B39" s="11" t="s">
        <v>1</v>
      </c>
      <c r="C39" s="10">
        <f>73654.37-4.37</f>
        <v>73650</v>
      </c>
      <c r="D39" s="10">
        <f>C39</f>
        <v>73650</v>
      </c>
      <c r="E39" s="10">
        <f>D39</f>
        <v>73650</v>
      </c>
    </row>
    <row r="40" spans="1:5" s="5" customFormat="1" ht="20.25" customHeight="1">
      <c r="A40" s="28" t="s">
        <v>2</v>
      </c>
      <c r="B40" s="28"/>
      <c r="C40" s="10">
        <f>SUM(C39:C39)</f>
        <v>73650</v>
      </c>
      <c r="D40" s="10">
        <f>SUM(D39)</f>
        <v>73650</v>
      </c>
      <c r="E40" s="10">
        <f>SUM(E39)</f>
        <v>73650</v>
      </c>
    </row>
    <row r="41" spans="1:4" s="4" customFormat="1" ht="15.75" customHeight="1">
      <c r="A41" s="22"/>
      <c r="B41" s="6"/>
      <c r="D41" s="16"/>
    </row>
    <row r="42" spans="1:5" s="5" customFormat="1" ht="21.75" customHeight="1">
      <c r="A42" s="27" t="s">
        <v>10</v>
      </c>
      <c r="B42" s="27"/>
      <c r="C42" s="10">
        <f>C40+C36</f>
        <v>714960</v>
      </c>
      <c r="D42" s="10">
        <f>D36+D40</f>
        <v>714960</v>
      </c>
      <c r="E42" s="10">
        <f>E40+E36</f>
        <v>714960</v>
      </c>
    </row>
    <row r="43" spans="1:2" ht="15.75" customHeight="1">
      <c r="A43" s="18"/>
      <c r="B43" s="7"/>
    </row>
    <row r="44" spans="1:2" ht="15.75" customHeight="1">
      <c r="A44" s="18"/>
      <c r="B44" s="7"/>
    </row>
    <row r="45" spans="1:2" ht="15.75" customHeight="1">
      <c r="A45" s="18"/>
      <c r="B45" s="6"/>
    </row>
    <row r="46" ht="15.75" customHeight="1"/>
    <row r="47" ht="15.75" customHeight="1"/>
    <row r="48" s="5" customFormat="1" ht="16.5" customHeight="1">
      <c r="A48" s="18"/>
    </row>
    <row r="49" ht="18.75" customHeight="1">
      <c r="A49" s="18"/>
    </row>
    <row r="50" ht="19.5" customHeight="1">
      <c r="A50" s="18"/>
    </row>
    <row r="52" ht="12.75">
      <c r="A52" s="23"/>
    </row>
    <row r="53" ht="12.75">
      <c r="B53" s="6"/>
    </row>
  </sheetData>
  <sheetProtection/>
  <mergeCells count="3">
    <mergeCell ref="A42:B42"/>
    <mergeCell ref="A40:B40"/>
    <mergeCell ref="A36:B36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2024-01-04T11:42:35Z</cp:lastPrinted>
  <dcterms:created xsi:type="dcterms:W3CDTF">2008-04-01T13:39:35Z</dcterms:created>
  <dcterms:modified xsi:type="dcterms:W3CDTF">2024-01-18T06:44:14Z</dcterms:modified>
  <cp:category/>
  <cp:version/>
  <cp:contentType/>
  <cp:contentStatus/>
</cp:coreProperties>
</file>